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01-24\"/>
    </mc:Choice>
  </mc:AlternateContent>
  <xr:revisionPtr revIDLastSave="0" documentId="13_ncr:1_{135DAD46-2E25-4AA4-9420-472473AFEEED}" xr6:coauthVersionLast="47" xr6:coauthVersionMax="47" xr10:uidLastSave="{00000000-0000-0000-0000-000000000000}"/>
  <bookViews>
    <workbookView xWindow="2868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F15" i="3"/>
  <c r="F14" i="3"/>
  <c r="F13" i="3"/>
  <c r="F12" i="3"/>
  <c r="G161" i="1" l="1"/>
  <c r="F161" i="1"/>
  <c r="E161" i="1"/>
  <c r="C161" i="1"/>
  <c r="I52" i="1"/>
  <c r="I77" i="1"/>
  <c r="I76" i="1"/>
  <c r="I75" i="1"/>
  <c r="I73" i="1"/>
  <c r="I72" i="1"/>
  <c r="I71" i="1"/>
  <c r="I70" i="1"/>
  <c r="I69" i="1"/>
  <c r="I68" i="1"/>
  <c r="I67" i="1"/>
  <c r="I65" i="1"/>
  <c r="I64" i="1"/>
  <c r="I63" i="1"/>
  <c r="I61" i="1"/>
  <c r="I60" i="1"/>
  <c r="I59" i="1"/>
  <c r="I58" i="1"/>
  <c r="I57" i="1"/>
  <c r="I56" i="1"/>
  <c r="I55" i="1"/>
  <c r="I54" i="1"/>
  <c r="I53" i="1"/>
  <c r="I51" i="1"/>
  <c r="I50" i="1"/>
  <c r="I49" i="1"/>
  <c r="I48" i="1"/>
  <c r="I47" i="1"/>
  <c r="I46" i="1"/>
  <c r="I45" i="1"/>
  <c r="I44" i="1"/>
  <c r="I43" i="1"/>
  <c r="I40" i="1"/>
  <c r="I39" i="1"/>
  <c r="I38" i="1"/>
  <c r="I37" i="1"/>
  <c r="I36" i="1"/>
  <c r="I31" i="1"/>
  <c r="I30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H52" i="1"/>
  <c r="G52" i="1"/>
  <c r="F52" i="1"/>
  <c r="E52" i="1"/>
  <c r="D52" i="1"/>
  <c r="G42" i="1"/>
  <c r="F42" i="1"/>
  <c r="E42" i="1"/>
  <c r="D42" i="1"/>
  <c r="G32" i="1"/>
  <c r="F32" i="1"/>
  <c r="E32" i="1"/>
  <c r="D32" i="1"/>
  <c r="G22" i="1"/>
  <c r="F22" i="1"/>
  <c r="E22" i="1"/>
  <c r="D22" i="1"/>
  <c r="G13" i="1"/>
  <c r="C13" i="1"/>
  <c r="G14" i="1"/>
  <c r="F14" i="1"/>
  <c r="E14" i="1"/>
  <c r="H61" i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1" i="1"/>
  <c r="I41" i="1" s="1"/>
  <c r="H40" i="1"/>
  <c r="H39" i="1"/>
  <c r="H38" i="1"/>
  <c r="H37" i="1"/>
  <c r="H36" i="1"/>
  <c r="H35" i="1"/>
  <c r="I35" i="1" s="1"/>
  <c r="H34" i="1"/>
  <c r="I34" i="1" s="1"/>
  <c r="H33" i="1"/>
  <c r="I33" i="1" s="1"/>
  <c r="H31" i="1"/>
  <c r="H22" i="1" s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D14" i="1"/>
  <c r="C52" i="1"/>
  <c r="C42" i="1"/>
  <c r="C32" i="1"/>
  <c r="C22" i="1"/>
  <c r="C14" i="1"/>
  <c r="H32" i="1" l="1"/>
  <c r="H13" i="1" s="1"/>
  <c r="H161" i="1" s="1"/>
  <c r="I32" i="1"/>
  <c r="I13" i="1" s="1"/>
  <c r="I161" i="1" s="1"/>
  <c r="H14" i="1"/>
  <c r="I14" i="1"/>
  <c r="I22" i="1"/>
  <c r="I42" i="1"/>
  <c r="H42" i="1"/>
  <c r="D13" i="1"/>
  <c r="D161" i="1" s="1"/>
  <c r="E13" i="1"/>
  <c r="F13" i="1"/>
  <c r="B1" i="6" l="1"/>
  <c r="B6" i="1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3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<sst xmlns="http://schemas.openxmlformats.org/spreadsheetml/2006/main" count="267" uniqueCount="153">
  <si>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</si>
  <si>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</si>
  <si>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</si>
  <si>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</si>
  <si>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</si>
  <si>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</si>
  <si>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</si>
  <si>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</si>
  <si>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</si>
  <si>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</si>
  <si>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</si>
  <si>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</si>
  <si>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</si>
  <si>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</si>
  <si>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</si>
  <si>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</si>
  <si>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</si>
  <si>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</si>
  <si>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</si>
  <si>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</si>
  <si>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</si>
  <si>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</si>
  <si>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</si>
  <si>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</si>
  <si>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</si>
  <si>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</si>
  <si>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</si>
  <si>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</si>
  <si>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</si>
  <si>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</si>
  <si>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</si>
  <si>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</si>
  <si>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</si>
  <si>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</si>
  <si>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</si>
  <si>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</si>
  <si>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</si>
  <si>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</si>
  <si>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</si>
  <si>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</si>
  <si>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</si>
  <si>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</si>
  <si>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</si>
  <si>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</si>
  <si>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</si>
  <si>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</si>
  <si>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</si>
  <si>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</si>
  <si>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</si>
  <si>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</si>
  <si>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</si>
  <si>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</si>
  <si>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</si>
  <si>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</si>
  <si>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</si>
  <si>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</si>
  <si>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</si>
  <si>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</si>
  <si>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</si>
  <si>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</si>
  <si>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</si>
  <si>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</si>
  <si>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</si>
  <si>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</si>
  <si>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</si>
  <si>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</si>
  <si>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</si>
  <si>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</si>
  <si>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</si>
  <si>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</si>
  <si>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</si>
  <si>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</si>
  <si>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</si>
  <si>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</si>
  <si>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</si>
  <si>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</si>
  <si>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</si>
  <si>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</si>
  <si>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</si>
  <si>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</si>
  <si>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</si>
  <si>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</si>
  <si>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</si>
  <si>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</si>
  <si>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</si>
  <si>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</si>
  <si>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</si>
  <si>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</si>
  <si>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</si>
  <si>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</si>
  <si>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</si>
  <si>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</si>
  <si>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</si>
  <si>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</si>
  <si>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</si>
  <si>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</si>
  <si>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</si>
  <si>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</si>
  <si>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</si>
  <si>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</si>
  <si>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</si>
  <si>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</si>
  <si>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</si>
  <si>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</si>
  <si>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</si>
  <si>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</si>
  <si>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</si>
  <si>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</si>
  <si>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</si>
  <si>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</si>
  <si>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</si>
  <si>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</si>
  <si>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</si>
  <si>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</si>
  <si>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</si>
  <si>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</si>
  <si>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</si>
  <si>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</si>
  <si>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</si>
  <si>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</si>
  <si>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</si>
  <si>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</si>
  <si>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</si>
  <si>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</si>
  <si>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</si>
  <si>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</si>
  <si>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</si>
  <si>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</si>
  <si>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</si>
  <si>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</si>
  <si>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</si>
  <si>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</si>
  <si>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</si>
  <si>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</si>
  <si>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</si>
  <si>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</si>
  <si>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</si>
  <si>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</si>
  <si>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</si>
  <si>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</si>
  <si>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</si>
  <si>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</si>
  <si>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</si>
  <si>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</si>
  <si>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</si>
  <si>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</si>
  <si>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</si>
  <si>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</si>
  <si>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INSTITUTO MUNICIPAL DE LAS MUJERES</t>
  </si>
  <si>
    <t>Correspondiente del 01/01/2024 AL 31/03/2024</t>
  </si>
  <si>
    <t>POR EL PERIODO REPORTADO NO SE TUVO BALANCE PRESUPUESTARIO NEGATIVO</t>
  </si>
  <si>
    <t>Ejercicio 2024</t>
  </si>
  <si>
    <t>POR EL PERIODO REPORTADO NO SE GENERO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</si>
</sst>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4" fontId="1" fillId="0" borderId="38" xfId="0" applyNumberFormat="1" applyFont="1" applyBorder="1"/>
    <xf numFmtId="4" fontId="2" fillId="0" borderId="38" xfId="0" applyNumberFormat="1" applyFont="1" applyBorder="1"/>
    <xf numFmtId="164" fontId="1" fillId="0" borderId="38" xfId="0" applyNumberFormat="1" applyFont="1" applyBorder="1"/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/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149</v>
      </c>
      <c r="B3" s="24"/>
      <c r="C3" s="25" t="s">
        <v>4</v>
      </c>
      <c r="D3" s="27">
        <v>1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0.8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10" sqref="C10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INSTITUTO MUNICIPAL DE LAS MUJERES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01/01/2024 AL 31/03/2024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1" t="s">
        <v>150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zoomScaleNormal="100" workbookViewId="0">
      <selection activeCell="D23" sqref="D23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" style="1" bestFit="1" customWidth="1"/>
    <col min="4" max="4" width="14.28515625" style="1" customWidth="1"/>
    <col min="5" max="5" width="13.28515625" style="1" customWidth="1"/>
    <col min="6" max="6" width="15" style="1" customWidth="1"/>
    <col min="7" max="7" width="14.7109375" style="1" customWidth="1"/>
    <col min="8" max="8" width="15.1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INSTITUTO MUNICIPAL DE LAS MUJERES</v>
      </c>
      <c r="C1" s="73"/>
      <c r="D1" s="73"/>
      <c r="E1" s="40" t="s">
        <v>0</v>
      </c>
      <c r="F1" s="41">
        <f>'Notas de Disciplina Financiera'!D1</f>
        <v>2024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01/01/2024 AL 31/03/2024</v>
      </c>
      <c r="C3" s="73"/>
      <c r="D3" s="73"/>
      <c r="E3" s="40" t="s">
        <v>4</v>
      </c>
      <c r="F3" s="41">
        <f>'Notas de Disciplina Financiera'!D3</f>
        <v>1</v>
      </c>
    </row>
    <row r="5" spans="1:9" x14ac:dyDescent="0.2">
      <c r="B5" s="43" t="s">
        <v>25</v>
      </c>
    </row>
    <row r="6" spans="1:9" x14ac:dyDescent="0.2">
      <c r="B6" s="79" t="str">
        <f>B1</f>
        <v>INSTITUTO MUNICIPAL DE LAS MUJERES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01/01/2024 AL 31/03/2024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+C14+C22+C32+C42+C52+C62+C66+C74+C78</f>
        <v>59793731.102369979</v>
      </c>
      <c r="D13" s="3">
        <f t="shared" ref="D13:I13" si="0">+D14+D22+D32+D42+D52+D62+D66+D74+D78</f>
        <v>1878803.1000000006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1878803.1000000006</v>
      </c>
      <c r="I13" s="3">
        <f t="shared" si="0"/>
        <v>61672534.202369981</v>
      </c>
    </row>
    <row r="14" spans="1:9" x14ac:dyDescent="0.2">
      <c r="B14" s="17" t="s">
        <v>39</v>
      </c>
      <c r="C14" s="3">
        <f>+SUM(C15:C21)</f>
        <v>38430870.04377798</v>
      </c>
      <c r="D14" s="3">
        <f>+SUM(D15:D21)</f>
        <v>176470.58</v>
      </c>
      <c r="E14" s="3">
        <f t="shared" ref="E14:I14" si="1">+SUM(E15:E21)</f>
        <v>0</v>
      </c>
      <c r="F14" s="3">
        <f t="shared" si="1"/>
        <v>0</v>
      </c>
      <c r="G14" s="3">
        <f t="shared" si="1"/>
        <v>0</v>
      </c>
      <c r="H14" s="3">
        <f t="shared" si="1"/>
        <v>176470.58</v>
      </c>
      <c r="I14" s="3">
        <f t="shared" si="1"/>
        <v>38607340.623777978</v>
      </c>
    </row>
    <row r="15" spans="1:9" x14ac:dyDescent="0.2">
      <c r="B15" s="16" t="s">
        <v>40</v>
      </c>
      <c r="C15" s="4">
        <v>21558835.312263116</v>
      </c>
      <c r="D15" s="4">
        <v>0</v>
      </c>
      <c r="E15" s="4">
        <v>0</v>
      </c>
      <c r="F15" s="4">
        <v>0</v>
      </c>
      <c r="G15" s="4">
        <v>0</v>
      </c>
      <c r="H15" s="4">
        <f>+D15-E15+F15-G15</f>
        <v>0</v>
      </c>
      <c r="I15" s="4">
        <f>+C15+H15</f>
        <v>21558835.312263116</v>
      </c>
    </row>
    <row r="16" spans="1:9" x14ac:dyDescent="0.2">
      <c r="B16" s="16" t="s">
        <v>41</v>
      </c>
      <c r="C16" s="4">
        <v>0</v>
      </c>
      <c r="D16" s="4">
        <v>176470.58</v>
      </c>
      <c r="E16" s="4">
        <v>0</v>
      </c>
      <c r="F16" s="4">
        <v>0</v>
      </c>
      <c r="G16" s="4">
        <v>0</v>
      </c>
      <c r="H16" s="4">
        <f t="shared" ref="H16:H61" si="2">+D16-E16+F16-G16</f>
        <v>176470.58</v>
      </c>
      <c r="I16" s="4">
        <f t="shared" ref="I16:I21" si="3">+C16+H16</f>
        <v>176470.58</v>
      </c>
    </row>
    <row r="17" spans="2:9" x14ac:dyDescent="0.2">
      <c r="B17" s="16" t="s">
        <v>42</v>
      </c>
      <c r="C17" s="4">
        <v>3994739.2779934225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3994739.2779934225</v>
      </c>
    </row>
    <row r="18" spans="2:9" x14ac:dyDescent="0.2">
      <c r="B18" s="16" t="s">
        <v>43</v>
      </c>
      <c r="C18" s="4">
        <v>7056523.804049395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7056523.804049395</v>
      </c>
    </row>
    <row r="19" spans="2:9" x14ac:dyDescent="0.2">
      <c r="B19" s="16" t="s">
        <v>44</v>
      </c>
      <c r="C19" s="4">
        <v>5820771.6494720448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5820771.6494720448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47</v>
      </c>
      <c r="C22" s="91">
        <f t="shared" ref="C22:I22" si="4">+SUM(C23:C31)</f>
        <v>1272862.0185919998</v>
      </c>
      <c r="D22" s="91">
        <f t="shared" si="4"/>
        <v>0</v>
      </c>
      <c r="E22" s="91">
        <f t="shared" si="4"/>
        <v>0</v>
      </c>
      <c r="F22" s="91">
        <f t="shared" si="4"/>
        <v>0</v>
      </c>
      <c r="G22" s="91">
        <f t="shared" si="4"/>
        <v>0</v>
      </c>
      <c r="H22" s="91">
        <f t="shared" si="4"/>
        <v>0</v>
      </c>
      <c r="I22" s="91">
        <f t="shared" si="4"/>
        <v>1272862.0185919998</v>
      </c>
    </row>
    <row r="23" spans="2:9" x14ac:dyDescent="0.2">
      <c r="B23" s="16" t="s">
        <v>48</v>
      </c>
      <c r="C23" s="92">
        <v>590968.79999999993</v>
      </c>
      <c r="D23" s="4">
        <v>0</v>
      </c>
      <c r="E23" s="4">
        <v>0</v>
      </c>
      <c r="F23" s="4">
        <v>0</v>
      </c>
      <c r="G23" s="4">
        <v>0</v>
      </c>
      <c r="H23" s="4">
        <f t="shared" si="2"/>
        <v>0</v>
      </c>
      <c r="I23" s="4">
        <f t="shared" ref="I23:I31" si="5">+C23+H23</f>
        <v>590968.79999999993</v>
      </c>
    </row>
    <row r="24" spans="2:9" x14ac:dyDescent="0.2">
      <c r="B24" s="16" t="s">
        <v>49</v>
      </c>
      <c r="C24" s="92">
        <v>31226.703199999996</v>
      </c>
      <c r="D24" s="4">
        <v>0</v>
      </c>
      <c r="E24" s="4">
        <v>0</v>
      </c>
      <c r="F24" s="4">
        <v>0</v>
      </c>
      <c r="G24" s="4">
        <v>0</v>
      </c>
      <c r="H24" s="4">
        <f t="shared" si="2"/>
        <v>0</v>
      </c>
      <c r="I24" s="4">
        <f t="shared" si="5"/>
        <v>31226.703199999996</v>
      </c>
    </row>
    <row r="25" spans="2:9" x14ac:dyDescent="0.2">
      <c r="B25" s="16" t="s">
        <v>50</v>
      </c>
      <c r="C25" s="92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2"/>
        <v>0</v>
      </c>
      <c r="I25" s="4">
        <f t="shared" si="5"/>
        <v>0</v>
      </c>
    </row>
    <row r="26" spans="2:9" x14ac:dyDescent="0.2">
      <c r="B26" s="16" t="s">
        <v>51</v>
      </c>
      <c r="C26" s="92">
        <v>10008.6</v>
      </c>
      <c r="D26" s="4">
        <v>0</v>
      </c>
      <c r="E26" s="4">
        <v>0</v>
      </c>
      <c r="F26" s="4">
        <v>0</v>
      </c>
      <c r="G26" s="4">
        <v>0</v>
      </c>
      <c r="H26" s="4">
        <f t="shared" si="2"/>
        <v>0</v>
      </c>
      <c r="I26" s="4">
        <f t="shared" si="5"/>
        <v>10008.6</v>
      </c>
    </row>
    <row r="27" spans="2:9" x14ac:dyDescent="0.2">
      <c r="B27" s="16" t="s">
        <v>52</v>
      </c>
      <c r="C27" s="92">
        <v>18748.399999999998</v>
      </c>
      <c r="D27" s="4">
        <v>0</v>
      </c>
      <c r="E27" s="4">
        <v>0</v>
      </c>
      <c r="F27" s="4">
        <v>0</v>
      </c>
      <c r="G27" s="4">
        <v>0</v>
      </c>
      <c r="H27" s="4">
        <f t="shared" si="2"/>
        <v>0</v>
      </c>
      <c r="I27" s="4">
        <f t="shared" si="5"/>
        <v>18748.399999999998</v>
      </c>
    </row>
    <row r="28" spans="2:9" x14ac:dyDescent="0.2">
      <c r="B28" s="16" t="s">
        <v>53</v>
      </c>
      <c r="C28" s="92">
        <v>287999.97359999997</v>
      </c>
      <c r="D28" s="4">
        <v>0</v>
      </c>
      <c r="E28" s="4">
        <v>0</v>
      </c>
      <c r="F28" s="4">
        <v>0</v>
      </c>
      <c r="G28" s="4">
        <v>0</v>
      </c>
      <c r="H28" s="4">
        <f t="shared" si="2"/>
        <v>0</v>
      </c>
      <c r="I28" s="4">
        <f t="shared" si="5"/>
        <v>287999.97359999997</v>
      </c>
    </row>
    <row r="29" spans="2:9" x14ac:dyDescent="0.2">
      <c r="B29" s="16" t="s">
        <v>54</v>
      </c>
      <c r="C29" s="92">
        <v>117805.5</v>
      </c>
      <c r="D29" s="4">
        <v>0</v>
      </c>
      <c r="E29" s="4">
        <v>0</v>
      </c>
      <c r="F29" s="4">
        <v>0</v>
      </c>
      <c r="G29" s="4">
        <v>0</v>
      </c>
      <c r="H29" s="4">
        <f t="shared" si="2"/>
        <v>0</v>
      </c>
      <c r="I29" s="4">
        <f t="shared" si="5"/>
        <v>117805.5</v>
      </c>
    </row>
    <row r="30" spans="2:9" x14ac:dyDescent="0.2">
      <c r="B30" s="16" t="s">
        <v>55</v>
      </c>
      <c r="C30" s="92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2"/>
        <v>0</v>
      </c>
      <c r="I30" s="4">
        <f t="shared" si="5"/>
        <v>0</v>
      </c>
    </row>
    <row r="31" spans="2:9" x14ac:dyDescent="0.2">
      <c r="B31" s="16" t="s">
        <v>56</v>
      </c>
      <c r="C31" s="92">
        <v>216104.041792</v>
      </c>
      <c r="D31" s="4">
        <v>0</v>
      </c>
      <c r="E31" s="4">
        <v>0</v>
      </c>
      <c r="F31" s="4">
        <v>0</v>
      </c>
      <c r="G31" s="4">
        <v>0</v>
      </c>
      <c r="H31" s="4">
        <f t="shared" si="2"/>
        <v>0</v>
      </c>
      <c r="I31" s="4">
        <f t="shared" si="5"/>
        <v>216104.041792</v>
      </c>
    </row>
    <row r="32" spans="2:9" x14ac:dyDescent="0.2">
      <c r="B32" s="17" t="s">
        <v>57</v>
      </c>
      <c r="C32" s="93">
        <f t="shared" ref="C32:I32" si="6">+SUM(C33:C41)</f>
        <v>10208915.93</v>
      </c>
      <c r="D32" s="93">
        <f t="shared" si="6"/>
        <v>140607.12000000011</v>
      </c>
      <c r="E32" s="93">
        <f t="shared" si="6"/>
        <v>0</v>
      </c>
      <c r="F32" s="93">
        <f t="shared" si="6"/>
        <v>0</v>
      </c>
      <c r="G32" s="93">
        <f t="shared" si="6"/>
        <v>0</v>
      </c>
      <c r="H32" s="93">
        <f t="shared" si="6"/>
        <v>140607.12000000011</v>
      </c>
      <c r="I32" s="93">
        <f t="shared" si="6"/>
        <v>10349523.050000001</v>
      </c>
    </row>
    <row r="33" spans="2:9" x14ac:dyDescent="0.2">
      <c r="B33" s="16" t="s">
        <v>58</v>
      </c>
      <c r="C33" s="92">
        <v>411205</v>
      </c>
      <c r="D33" s="4">
        <v>59980</v>
      </c>
      <c r="E33" s="4">
        <v>0</v>
      </c>
      <c r="F33" s="4">
        <v>0</v>
      </c>
      <c r="G33" s="4">
        <v>0</v>
      </c>
      <c r="H33" s="4">
        <f t="shared" si="2"/>
        <v>59980</v>
      </c>
      <c r="I33" s="4">
        <f t="shared" ref="I33:I41" si="7">+C33+H33</f>
        <v>471185</v>
      </c>
    </row>
    <row r="34" spans="2:9" x14ac:dyDescent="0.2">
      <c r="B34" s="16" t="s">
        <v>59</v>
      </c>
      <c r="C34" s="92">
        <v>41468.44</v>
      </c>
      <c r="D34" s="4">
        <v>0</v>
      </c>
      <c r="E34" s="4">
        <v>0</v>
      </c>
      <c r="F34" s="4">
        <v>0</v>
      </c>
      <c r="G34" s="4">
        <v>0</v>
      </c>
      <c r="H34" s="4">
        <f t="shared" si="2"/>
        <v>0</v>
      </c>
      <c r="I34" s="4">
        <f t="shared" si="7"/>
        <v>41468.44</v>
      </c>
    </row>
    <row r="35" spans="2:9" x14ac:dyDescent="0.2">
      <c r="B35" s="16" t="s">
        <v>60</v>
      </c>
      <c r="C35" s="92">
        <v>3201595.54</v>
      </c>
      <c r="D35" s="4">
        <v>80627.120000000112</v>
      </c>
      <c r="E35" s="4">
        <v>0</v>
      </c>
      <c r="F35" s="4">
        <v>0</v>
      </c>
      <c r="G35" s="4">
        <v>0</v>
      </c>
      <c r="H35" s="4">
        <f t="shared" si="2"/>
        <v>80627.120000000112</v>
      </c>
      <c r="I35" s="4">
        <f t="shared" si="7"/>
        <v>3282222.66</v>
      </c>
    </row>
    <row r="36" spans="2:9" x14ac:dyDescent="0.2">
      <c r="B36" s="16" t="s">
        <v>61</v>
      </c>
      <c r="C36" s="92">
        <v>303437.69</v>
      </c>
      <c r="D36" s="4">
        <v>0</v>
      </c>
      <c r="E36" s="4">
        <v>0</v>
      </c>
      <c r="F36" s="4">
        <v>0</v>
      </c>
      <c r="G36" s="4">
        <v>0</v>
      </c>
      <c r="H36" s="4">
        <f t="shared" si="2"/>
        <v>0</v>
      </c>
      <c r="I36" s="4">
        <f t="shared" si="7"/>
        <v>303437.69</v>
      </c>
    </row>
    <row r="37" spans="2:9" x14ac:dyDescent="0.2">
      <c r="B37" s="16" t="s">
        <v>62</v>
      </c>
      <c r="C37" s="92">
        <v>1548273.6600000001</v>
      </c>
      <c r="D37" s="4">
        <v>0</v>
      </c>
      <c r="E37" s="4">
        <v>0</v>
      </c>
      <c r="F37" s="4">
        <v>0</v>
      </c>
      <c r="G37" s="4">
        <v>0</v>
      </c>
      <c r="H37" s="4">
        <f t="shared" si="2"/>
        <v>0</v>
      </c>
      <c r="I37" s="4">
        <f t="shared" si="7"/>
        <v>1548273.6600000001</v>
      </c>
    </row>
    <row r="38" spans="2:9" x14ac:dyDescent="0.2">
      <c r="B38" s="16" t="s">
        <v>63</v>
      </c>
      <c r="C38" s="92">
        <v>114476.87999999971</v>
      </c>
      <c r="D38" s="4">
        <v>0</v>
      </c>
      <c r="E38" s="4">
        <v>0</v>
      </c>
      <c r="F38" s="4">
        <v>0</v>
      </c>
      <c r="G38" s="4">
        <v>0</v>
      </c>
      <c r="H38" s="4">
        <f t="shared" si="2"/>
        <v>0</v>
      </c>
      <c r="I38" s="4">
        <f t="shared" si="7"/>
        <v>114476.87999999971</v>
      </c>
    </row>
    <row r="39" spans="2:9" x14ac:dyDescent="0.2">
      <c r="B39" s="16" t="s">
        <v>64</v>
      </c>
      <c r="C39" s="92">
        <v>61000</v>
      </c>
      <c r="D39" s="4">
        <v>0</v>
      </c>
      <c r="E39" s="4">
        <v>0</v>
      </c>
      <c r="F39" s="4">
        <v>0</v>
      </c>
      <c r="G39" s="4">
        <v>0</v>
      </c>
      <c r="H39" s="4">
        <f t="shared" si="2"/>
        <v>0</v>
      </c>
      <c r="I39" s="4">
        <f t="shared" si="7"/>
        <v>61000</v>
      </c>
    </row>
    <row r="40" spans="2:9" x14ac:dyDescent="0.2">
      <c r="B40" s="16" t="s">
        <v>65</v>
      </c>
      <c r="C40" s="92">
        <v>657178.84</v>
      </c>
      <c r="D40" s="4">
        <v>0</v>
      </c>
      <c r="E40" s="4">
        <v>0</v>
      </c>
      <c r="F40" s="4">
        <v>0</v>
      </c>
      <c r="G40" s="4">
        <v>0</v>
      </c>
      <c r="H40" s="4">
        <f t="shared" si="2"/>
        <v>0</v>
      </c>
      <c r="I40" s="4">
        <f t="shared" si="7"/>
        <v>657178.84</v>
      </c>
    </row>
    <row r="41" spans="2:9" x14ac:dyDescent="0.2">
      <c r="B41" s="16" t="s">
        <v>66</v>
      </c>
      <c r="C41" s="92">
        <v>3870279.88</v>
      </c>
      <c r="D41" s="4">
        <v>0</v>
      </c>
      <c r="E41" s="4">
        <v>0</v>
      </c>
      <c r="F41" s="4">
        <v>0</v>
      </c>
      <c r="G41" s="4">
        <v>0</v>
      </c>
      <c r="H41" s="4">
        <f t="shared" si="2"/>
        <v>0</v>
      </c>
      <c r="I41" s="4">
        <f t="shared" si="7"/>
        <v>3870279.88</v>
      </c>
    </row>
    <row r="42" spans="2:9" x14ac:dyDescent="0.2">
      <c r="B42" s="17" t="s">
        <v>67</v>
      </c>
      <c r="C42" s="91">
        <f t="shared" ref="C42:I42" si="8">+SUM(C43:C51)</f>
        <v>8791200</v>
      </c>
      <c r="D42" s="91">
        <f t="shared" si="8"/>
        <v>1561725.4000000004</v>
      </c>
      <c r="E42" s="91">
        <f t="shared" si="8"/>
        <v>0</v>
      </c>
      <c r="F42" s="91">
        <f t="shared" si="8"/>
        <v>0</v>
      </c>
      <c r="G42" s="91">
        <f t="shared" si="8"/>
        <v>0</v>
      </c>
      <c r="H42" s="91">
        <f t="shared" si="8"/>
        <v>1561725.4000000004</v>
      </c>
      <c r="I42" s="91">
        <f t="shared" si="8"/>
        <v>10352925.4</v>
      </c>
    </row>
    <row r="43" spans="2:9" x14ac:dyDescent="0.2">
      <c r="B43" s="16" t="s">
        <v>68</v>
      </c>
      <c r="C43" s="92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2"/>
        <v>0</v>
      </c>
      <c r="I43" s="4">
        <f t="shared" ref="I43:I51" si="9">+C43+H43</f>
        <v>0</v>
      </c>
    </row>
    <row r="44" spans="2:9" x14ac:dyDescent="0.2">
      <c r="B44" s="16" t="s">
        <v>69</v>
      </c>
      <c r="C44" s="92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2"/>
        <v>0</v>
      </c>
      <c r="I44" s="4">
        <f t="shared" si="9"/>
        <v>0</v>
      </c>
    </row>
    <row r="45" spans="2:9" x14ac:dyDescent="0.2">
      <c r="B45" s="16" t="s">
        <v>70</v>
      </c>
      <c r="C45" s="92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2"/>
        <v>0</v>
      </c>
      <c r="I45" s="4">
        <f t="shared" si="9"/>
        <v>0</v>
      </c>
    </row>
    <row r="46" spans="2:9" x14ac:dyDescent="0.2">
      <c r="B46" s="16" t="s">
        <v>71</v>
      </c>
      <c r="C46" s="92">
        <v>8791200</v>
      </c>
      <c r="D46" s="4">
        <v>1561725.4000000004</v>
      </c>
      <c r="E46" s="4">
        <v>0</v>
      </c>
      <c r="F46" s="4">
        <v>0</v>
      </c>
      <c r="G46" s="4">
        <v>0</v>
      </c>
      <c r="H46" s="4">
        <f t="shared" si="2"/>
        <v>1561725.4000000004</v>
      </c>
      <c r="I46" s="4">
        <f t="shared" si="9"/>
        <v>10352925.4</v>
      </c>
    </row>
    <row r="47" spans="2:9" x14ac:dyDescent="0.2">
      <c r="B47" s="16" t="s">
        <v>72</v>
      </c>
      <c r="C47" s="92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2"/>
        <v>0</v>
      </c>
      <c r="I47" s="4">
        <f t="shared" si="9"/>
        <v>0</v>
      </c>
    </row>
    <row r="48" spans="2:9" x14ac:dyDescent="0.2">
      <c r="B48" s="16" t="s">
        <v>73</v>
      </c>
      <c r="C48" s="92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2"/>
        <v>0</v>
      </c>
      <c r="I48" s="4">
        <f t="shared" si="9"/>
        <v>0</v>
      </c>
    </row>
    <row r="49" spans="2:9" x14ac:dyDescent="0.2">
      <c r="B49" s="16" t="s">
        <v>74</v>
      </c>
      <c r="C49" s="92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2"/>
        <v>0</v>
      </c>
      <c r="I49" s="4">
        <f t="shared" si="9"/>
        <v>0</v>
      </c>
    </row>
    <row r="50" spans="2:9" x14ac:dyDescent="0.2">
      <c r="B50" s="16" t="s">
        <v>75</v>
      </c>
      <c r="C50" s="92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2"/>
        <v>0</v>
      </c>
      <c r="I50" s="4">
        <f t="shared" si="9"/>
        <v>0</v>
      </c>
    </row>
    <row r="51" spans="2:9" x14ac:dyDescent="0.2">
      <c r="B51" s="16" t="s">
        <v>76</v>
      </c>
      <c r="C51" s="92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2"/>
        <v>0</v>
      </c>
      <c r="I51" s="4">
        <f t="shared" si="9"/>
        <v>0</v>
      </c>
    </row>
    <row r="52" spans="2:9" x14ac:dyDescent="0.2">
      <c r="B52" s="17" t="s">
        <v>77</v>
      </c>
      <c r="C52" s="91">
        <f t="shared" ref="C52:I52" si="10">+SUM(C53:C61)</f>
        <v>1089883.1100000001</v>
      </c>
      <c r="D52" s="91">
        <f t="shared" si="10"/>
        <v>0</v>
      </c>
      <c r="E52" s="91">
        <f t="shared" si="10"/>
        <v>0</v>
      </c>
      <c r="F52" s="91">
        <f t="shared" si="10"/>
        <v>0</v>
      </c>
      <c r="G52" s="91">
        <f t="shared" si="10"/>
        <v>0</v>
      </c>
      <c r="H52" s="91">
        <f t="shared" si="10"/>
        <v>0</v>
      </c>
      <c r="I52" s="91">
        <f t="shared" si="10"/>
        <v>1089883.1100000001</v>
      </c>
    </row>
    <row r="53" spans="2:9" x14ac:dyDescent="0.2">
      <c r="B53" s="16" t="s">
        <v>78</v>
      </c>
      <c r="C53" s="92">
        <v>360413.31</v>
      </c>
      <c r="D53" s="4">
        <v>0</v>
      </c>
      <c r="E53" s="4">
        <v>0</v>
      </c>
      <c r="F53" s="4">
        <v>0</v>
      </c>
      <c r="G53" s="4">
        <v>0</v>
      </c>
      <c r="H53" s="4">
        <f t="shared" si="2"/>
        <v>0</v>
      </c>
      <c r="I53" s="4">
        <f t="shared" ref="I53:I61" si="11">+C53+H53</f>
        <v>360413.31</v>
      </c>
    </row>
    <row r="54" spans="2:9" x14ac:dyDescent="0.2">
      <c r="B54" s="16" t="s">
        <v>79</v>
      </c>
      <c r="C54" s="92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2"/>
        <v>0</v>
      </c>
      <c r="I54" s="4">
        <f t="shared" si="11"/>
        <v>0</v>
      </c>
    </row>
    <row r="55" spans="2:9" x14ac:dyDescent="0.2">
      <c r="B55" s="16" t="s">
        <v>80</v>
      </c>
      <c r="C55" s="92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2"/>
        <v>0</v>
      </c>
      <c r="I55" s="4">
        <f t="shared" si="11"/>
        <v>0</v>
      </c>
    </row>
    <row r="56" spans="2:9" x14ac:dyDescent="0.2">
      <c r="B56" s="16" t="s">
        <v>81</v>
      </c>
      <c r="C56" s="92">
        <v>332640</v>
      </c>
      <c r="D56" s="4">
        <v>0</v>
      </c>
      <c r="E56" s="4">
        <v>0</v>
      </c>
      <c r="F56" s="4">
        <v>0</v>
      </c>
      <c r="G56" s="4">
        <v>0</v>
      </c>
      <c r="H56" s="4">
        <f t="shared" si="2"/>
        <v>0</v>
      </c>
      <c r="I56" s="4">
        <f t="shared" si="11"/>
        <v>332640</v>
      </c>
    </row>
    <row r="57" spans="2:9" x14ac:dyDescent="0.2">
      <c r="B57" s="16" t="s">
        <v>82</v>
      </c>
      <c r="C57" s="92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2"/>
        <v>0</v>
      </c>
      <c r="I57" s="4">
        <f t="shared" si="11"/>
        <v>0</v>
      </c>
    </row>
    <row r="58" spans="2:9" x14ac:dyDescent="0.2">
      <c r="B58" s="16" t="s">
        <v>83</v>
      </c>
      <c r="C58" s="92">
        <v>168559.8</v>
      </c>
      <c r="D58" s="4">
        <v>0</v>
      </c>
      <c r="E58" s="4">
        <v>0</v>
      </c>
      <c r="F58" s="4">
        <v>0</v>
      </c>
      <c r="G58" s="4">
        <v>0</v>
      </c>
      <c r="H58" s="4">
        <f t="shared" si="2"/>
        <v>0</v>
      </c>
      <c r="I58" s="4">
        <f t="shared" si="11"/>
        <v>168559.8</v>
      </c>
    </row>
    <row r="59" spans="2:9" x14ac:dyDescent="0.2">
      <c r="B59" s="16" t="s">
        <v>84</v>
      </c>
      <c r="C59" s="92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2"/>
        <v>0</v>
      </c>
      <c r="I59" s="4">
        <f t="shared" si="11"/>
        <v>0</v>
      </c>
    </row>
    <row r="60" spans="2:9" x14ac:dyDescent="0.2">
      <c r="B60" s="16" t="s">
        <v>85</v>
      </c>
      <c r="C60" s="92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2"/>
        <v>0</v>
      </c>
      <c r="I60" s="4">
        <f t="shared" si="11"/>
        <v>0</v>
      </c>
    </row>
    <row r="61" spans="2:9" x14ac:dyDescent="0.2">
      <c r="B61" s="16" t="s">
        <v>86</v>
      </c>
      <c r="C61" s="92">
        <v>228270</v>
      </c>
      <c r="D61" s="4">
        <v>0</v>
      </c>
      <c r="E61" s="4">
        <v>0</v>
      </c>
      <c r="F61" s="4">
        <v>0</v>
      </c>
      <c r="G61" s="4">
        <v>0</v>
      </c>
      <c r="H61" s="4">
        <f t="shared" si="2"/>
        <v>0</v>
      </c>
      <c r="I61" s="4">
        <f t="shared" si="11"/>
        <v>228270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f t="shared" ref="I63:I65" si="12">+C63+H63</f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f t="shared" si="12"/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f t="shared" si="12"/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f t="shared" ref="I67:I73" si="13">+C67+H67</f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f t="shared" si="13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f t="shared" si="13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f t="shared" si="13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f t="shared" si="13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f t="shared" si="13"/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f t="shared" si="13"/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f t="shared" ref="I75:I77" si="14">+C75+H75</f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f t="shared" si="14"/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f t="shared" si="14"/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+C13+C87</f>
        <v>59793731.102369979</v>
      </c>
      <c r="D161" s="6">
        <f t="shared" ref="D161:I161" si="15">+D13+D87</f>
        <v>1878803.1000000006</v>
      </c>
      <c r="E161" s="6">
        <f t="shared" si="15"/>
        <v>0</v>
      </c>
      <c r="F161" s="6">
        <f t="shared" si="15"/>
        <v>0</v>
      </c>
      <c r="G161" s="6">
        <f t="shared" si="15"/>
        <v>0</v>
      </c>
      <c r="H161" s="6">
        <f t="shared" si="15"/>
        <v>1878803.1000000006</v>
      </c>
      <c r="I161" s="6">
        <f t="shared" si="15"/>
        <v>61672534.202369981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C9" sqref="C9:C10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INSTITUTO MUNICIPAL DE LAS MUJERES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01/01/2024 AL 31/03/2024</v>
      </c>
      <c r="C3" s="73"/>
      <c r="D3" s="73"/>
      <c r="E3" s="40" t="s">
        <v>4</v>
      </c>
      <c r="F3" s="41">
        <f>'Notas de Disciplina Financiera'!D3</f>
        <v>1</v>
      </c>
    </row>
    <row r="5" spans="1:6" ht="10.8" thickBot="1" x14ac:dyDescent="0.25">
      <c r="C5" s="43" t="s">
        <v>113</v>
      </c>
    </row>
    <row r="6" spans="1:6" x14ac:dyDescent="0.2">
      <c r="B6" s="82" t="str">
        <f>B1</f>
        <v>INSTITUTO MUNICIPAL DE LAS MUJERES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151</v>
      </c>
      <c r="C8" s="89"/>
      <c r="D8" s="89"/>
      <c r="E8" s="89"/>
      <c r="F8" s="90"/>
    </row>
    <row r="9" spans="1:6" ht="20.399999999999999" x14ac:dyDescent="0.2">
      <c r="B9" s="80" t="s">
        <v>115</v>
      </c>
      <c r="C9" s="81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0"/>
      <c r="C10" s="81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9471069.8400000017</v>
      </c>
      <c r="E11" s="54">
        <f t="shared" ref="E11:F11" si="0">SUM(E12:E20)</f>
        <v>8542753.2499999981</v>
      </c>
      <c r="F11" s="55">
        <f t="shared" si="0"/>
        <v>928316.59000000032</v>
      </c>
    </row>
    <row r="12" spans="1:6" x14ac:dyDescent="0.2">
      <c r="B12" s="56">
        <v>1000</v>
      </c>
      <c r="C12" s="57" t="s">
        <v>124</v>
      </c>
      <c r="D12" s="58">
        <v>7157311.6600000001</v>
      </c>
      <c r="E12" s="58">
        <v>6524900.25</v>
      </c>
      <c r="F12" s="59">
        <f>+D12-E12</f>
        <v>632411.41000000015</v>
      </c>
    </row>
    <row r="13" spans="1:6" x14ac:dyDescent="0.2">
      <c r="B13" s="56">
        <v>2000</v>
      </c>
      <c r="C13" s="57" t="s">
        <v>125</v>
      </c>
      <c r="D13" s="58">
        <v>109994.76999999999</v>
      </c>
      <c r="E13" s="58">
        <v>109994.76999999999</v>
      </c>
      <c r="F13" s="59">
        <f t="shared" ref="F13:F16" si="1">+D13-E13</f>
        <v>0</v>
      </c>
    </row>
    <row r="14" spans="1:6" x14ac:dyDescent="0.2">
      <c r="B14" s="56">
        <v>3000</v>
      </c>
      <c r="C14" s="57" t="s">
        <v>126</v>
      </c>
      <c r="D14" s="58">
        <v>1513195.62</v>
      </c>
      <c r="E14" s="58">
        <v>1217290.44</v>
      </c>
      <c r="F14" s="59">
        <f t="shared" si="1"/>
        <v>295905.18000000017</v>
      </c>
    </row>
    <row r="15" spans="1:6" x14ac:dyDescent="0.2">
      <c r="B15" s="56">
        <v>4000</v>
      </c>
      <c r="C15" s="57" t="s">
        <v>127</v>
      </c>
      <c r="D15" s="58">
        <v>675019.46</v>
      </c>
      <c r="E15" s="58">
        <v>675019.46</v>
      </c>
      <c r="F15" s="59">
        <f t="shared" si="1"/>
        <v>0</v>
      </c>
    </row>
    <row r="16" spans="1:6" x14ac:dyDescent="0.2">
      <c r="B16" s="56">
        <v>5000</v>
      </c>
      <c r="C16" s="57" t="s">
        <v>128</v>
      </c>
      <c r="D16" s="58">
        <v>15548.33</v>
      </c>
      <c r="E16" s="58">
        <v>15548.33</v>
      </c>
      <c r="F16" s="59">
        <f t="shared" si="1"/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2">SUM(E22:E30)</f>
        <v>0</v>
      </c>
      <c r="F21" s="62">
        <f t="shared" si="2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0.8" thickBot="1" x14ac:dyDescent="0.25">
      <c r="B31" s="48"/>
      <c r="C31" s="49" t="s">
        <v>36</v>
      </c>
      <c r="D31" s="50">
        <f>D11+D21</f>
        <v>9471069.8400000017</v>
      </c>
      <c r="E31" s="50">
        <f t="shared" ref="E31:F31" si="3">E11+E21</f>
        <v>8542753.2499999981</v>
      </c>
      <c r="F31" s="51">
        <f t="shared" si="3"/>
        <v>928316.59000000032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5"/>
  <sheetViews>
    <sheetView showGridLines="0" workbookViewId="0">
      <selection activeCell="C12" sqref="C12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INSTITUTO MUNICIPAL DE LAS MUJERES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01/01/2024 AL 31/03/2024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2" spans="1:6" x14ac:dyDescent="0.2">
      <c r="C12" s="1" t="s">
        <v>152</v>
      </c>
    </row>
    <row r="14" spans="1:6" x14ac:dyDescent="0.2">
      <c r="C14" s="70" t="s">
        <v>140</v>
      </c>
    </row>
    <row r="15" spans="1:6" x14ac:dyDescent="0.2">
      <c r="C15" s="69" t="s">
        <v>141</v>
      </c>
    </row>
  </sheetData>
  <mergeCells count="3">
    <mergeCell ref="B1:D1"/>
    <mergeCell ref="B2:D2"/>
    <mergeCell ref="B3:D3"/>
  </mergeCells>
  <hyperlinks>
    <hyperlink ref="C14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C11" sqref="C11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INSTITUTO MUNICIPAL DE LAS MUJERES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01/01/2024 AL 31/03/2024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1" spans="1:6" x14ac:dyDescent="0.2">
      <c r="C11" s="1" t="s">
        <v>152</v>
      </c>
    </row>
    <row r="13" spans="1:6" x14ac:dyDescent="0.2">
      <c r="C13" s="70" t="s">
        <v>145</v>
      </c>
    </row>
    <row r="14" spans="1:6" x14ac:dyDescent="0.2">
      <c r="C14" s="69" t="s">
        <v>146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0"/>
  <sheetViews>
    <sheetView showGridLines="0" workbookViewId="0">
      <selection activeCell="C10" sqref="C10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INSTITUTO MUNICIPAL DE LAS MUJERES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01/01/2024 AL 31/03/2024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x14ac:dyDescent="0.2">
      <c r="C10" s="1" t="s">
        <v>152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MUNICIPAL MUJER IMM</cp:lastModifiedBy>
  <cp:revision/>
  <dcterms:created xsi:type="dcterms:W3CDTF">2024-03-15T21:50:03Z</dcterms:created>
  <dcterms:modified xsi:type="dcterms:W3CDTF">2024-04-18T16:19:27Z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